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ustincox/Desktop/"/>
    </mc:Choice>
  </mc:AlternateContent>
  <xr:revisionPtr revIDLastSave="0" documentId="13_ncr:1_{CD48CB8E-9EA5-F84A-9450-FCCC5FDFE373}" xr6:coauthVersionLast="47" xr6:coauthVersionMax="47" xr10:uidLastSave="{00000000-0000-0000-0000-000000000000}"/>
  <bookViews>
    <workbookView xWindow="22160" yWindow="500" windowWidth="29040" windowHeight="28300" xr2:uid="{00000000-000D-0000-FFFF-FFFF00000000}"/>
  </bookViews>
  <sheets>
    <sheet name="Projected Budget" sheetId="4" r:id="rId1"/>
    <sheet name="Financial Statements" sheetId="10" r:id="rId2"/>
    <sheet name="Donations" sheetId="5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0" l="1"/>
  <c r="D28" i="10"/>
  <c r="I15" i="10"/>
  <c r="D17" i="10"/>
  <c r="D6" i="5"/>
  <c r="E19" i="4"/>
  <c r="F19" i="4" s="1"/>
  <c r="G19" i="4" s="1"/>
  <c r="H19" i="4" s="1"/>
  <c r="E14" i="4"/>
  <c r="F14" i="4" s="1"/>
  <c r="G14" i="4" s="1"/>
  <c r="H14" i="4" s="1"/>
  <c r="E13" i="4"/>
  <c r="F13" i="4" s="1"/>
  <c r="G13" i="4" s="1"/>
  <c r="H13" i="4" s="1"/>
  <c r="E12" i="4"/>
  <c r="F12" i="4" s="1"/>
  <c r="G12" i="4" s="1"/>
  <c r="H12" i="4" s="1"/>
  <c r="D15" i="4"/>
  <c r="D17" i="4" s="1"/>
  <c r="D20" i="4" s="1"/>
  <c r="D23" i="4" s="1"/>
  <c r="E23" i="4" s="1"/>
  <c r="F23" i="4" s="1"/>
  <c r="G23" i="4" s="1"/>
  <c r="H23" i="4" s="1"/>
  <c r="E11" i="4"/>
  <c r="F11" i="4" s="1"/>
  <c r="E18" i="4"/>
  <c r="F18" i="4" s="1"/>
  <c r="E10" i="4"/>
  <c r="F10" i="4" s="1"/>
  <c r="G10" i="4" s="1"/>
  <c r="H10" i="4" s="1"/>
  <c r="E9" i="4"/>
  <c r="F9" i="4" s="1"/>
  <c r="G9" i="4" s="1"/>
  <c r="H9" i="4" s="1"/>
  <c r="E16" i="4"/>
  <c r="F16" i="4" s="1"/>
  <c r="G16" i="4" s="1"/>
  <c r="H16" i="4" s="1"/>
  <c r="E8" i="4"/>
  <c r="F8" i="4" s="1"/>
  <c r="G8" i="4" s="1"/>
  <c r="H8" i="4" s="1"/>
  <c r="E5" i="4"/>
  <c r="F5" i="4" s="1"/>
  <c r="G5" i="4" s="1"/>
  <c r="H5" i="4" s="1"/>
  <c r="I28" i="10" l="1"/>
  <c r="I17" i="10"/>
  <c r="D29" i="4"/>
  <c r="D30" i="4"/>
  <c r="E30" i="4" s="1"/>
  <c r="F30" i="4" s="1"/>
  <c r="G30" i="4" s="1"/>
  <c r="H30" i="4" s="1"/>
  <c r="D31" i="4"/>
  <c r="E31" i="4" s="1"/>
  <c r="F31" i="4" s="1"/>
  <c r="G31" i="4" s="1"/>
  <c r="H31" i="4" s="1"/>
  <c r="D24" i="4"/>
  <c r="E24" i="4" s="1"/>
  <c r="F24" i="4" s="1"/>
  <c r="G24" i="4" s="1"/>
  <c r="H24" i="4" s="1"/>
  <c r="D32" i="4"/>
  <c r="D25" i="4"/>
  <c r="E25" i="4" s="1"/>
  <c r="F25" i="4" s="1"/>
  <c r="G25" i="4" s="1"/>
  <c r="H25" i="4" s="1"/>
  <c r="D26" i="4"/>
  <c r="E26" i="4" s="1"/>
  <c r="F26" i="4" s="1"/>
  <c r="G26" i="4" s="1"/>
  <c r="H26" i="4" s="1"/>
  <c r="D27" i="4"/>
  <c r="D28" i="4"/>
  <c r="E28" i="4"/>
  <c r="F28" i="4" s="1"/>
  <c r="G28" i="4" s="1"/>
  <c r="H28" i="4" s="1"/>
  <c r="F15" i="4"/>
  <c r="F17" i="4" s="1"/>
  <c r="F20" i="4" s="1"/>
  <c r="E15" i="4"/>
  <c r="E17" i="4" s="1"/>
  <c r="E20" i="4" s="1"/>
  <c r="G18" i="4"/>
  <c r="H18" i="4" s="1"/>
  <c r="G11" i="4"/>
  <c r="H11" i="4" s="1"/>
  <c r="H15" i="4" s="1"/>
  <c r="H17" i="4" s="1"/>
  <c r="E32" i="4" l="1"/>
  <c r="F32" i="4" s="1"/>
  <c r="G32" i="4" s="1"/>
  <c r="H32" i="4" s="1"/>
  <c r="E29" i="4"/>
  <c r="F29" i="4" s="1"/>
  <c r="G29" i="4" s="1"/>
  <c r="H29" i="4" s="1"/>
  <c r="E27" i="4"/>
  <c r="F27" i="4" s="1"/>
  <c r="G27" i="4" s="1"/>
  <c r="H20" i="4"/>
  <c r="G15" i="4"/>
  <c r="G17" i="4" s="1"/>
  <c r="G20" i="4" s="1"/>
  <c r="H27" i="4" l="1"/>
  <c r="H33" i="4" s="1"/>
  <c r="G33" i="4"/>
  <c r="F33" i="4"/>
  <c r="E33" i="4" l="1"/>
  <c r="D33" i="4" l="1"/>
</calcChain>
</file>

<file path=xl/sharedStrings.xml><?xml version="1.0" encoding="utf-8"?>
<sst xmlns="http://schemas.openxmlformats.org/spreadsheetml/2006/main" count="96" uniqueCount="87">
  <si>
    <t>Projected Budget</t>
  </si>
  <si>
    <t>Projected Annual Growth</t>
  </si>
  <si>
    <t>Income or Revenue</t>
  </si>
  <si>
    <t>8. Total of lines 1 through 7</t>
  </si>
  <si>
    <t>9. Program service revenue, program fees, or product sales</t>
  </si>
  <si>
    <t>10. Total of lines 8 and 9</t>
  </si>
  <si>
    <t>Expenses</t>
  </si>
  <si>
    <t>14. Fundraising expenses</t>
  </si>
  <si>
    <t>Donation Tracking</t>
  </si>
  <si>
    <t>Date</t>
  </si>
  <si>
    <t>Donor Name</t>
  </si>
  <si>
    <t>Address</t>
  </si>
  <si>
    <t>Phone</t>
  </si>
  <si>
    <t>Amount</t>
  </si>
  <si>
    <t>Type</t>
  </si>
  <si>
    <t>Check</t>
  </si>
  <si>
    <t>x</t>
  </si>
  <si>
    <t>Thanked</t>
  </si>
  <si>
    <t>John Smith</t>
  </si>
  <si>
    <t>123 Main St, Anytown, FL, 90210</t>
  </si>
  <si>
    <t>Org Name:</t>
  </si>
  <si>
    <t xml:space="preserve">Year to Date Contributions:   </t>
  </si>
  <si>
    <t>Fiscal Year Start:</t>
  </si>
  <si>
    <t>Fiscal Year End:</t>
  </si>
  <si>
    <t>Balance Sheet</t>
  </si>
  <si>
    <t>Gifts, grants, and contributions received</t>
  </si>
  <si>
    <t>Assets</t>
  </si>
  <si>
    <t>Total Assets</t>
  </si>
  <si>
    <t>Salaries, other compensation, and employee benefits</t>
  </si>
  <si>
    <t>17. Compensation of officers, directors, and trustees</t>
  </si>
  <si>
    <t>Liabilities</t>
  </si>
  <si>
    <t>Total Liabilities</t>
  </si>
  <si>
    <t>Net Assets</t>
  </si>
  <si>
    <t>Total Revenue</t>
  </si>
  <si>
    <t>Income Statement (Profit and Loss)</t>
  </si>
  <si>
    <t>Gifts, grants, and contributions paid to organizations and individuals</t>
  </si>
  <si>
    <t>Total Expenses</t>
  </si>
  <si>
    <t>Net Income (or Loss)</t>
  </si>
  <si>
    <r>
      <t xml:space="preserve">1. Gifts, grants, and contributions received </t>
    </r>
    <r>
      <rPr>
        <sz val="10"/>
        <rFont val="Arial"/>
        <family val="2"/>
      </rPr>
      <t>(</t>
    </r>
    <r>
      <rPr>
        <i/>
        <sz val="10"/>
        <color rgb="FFFF0000"/>
        <rFont val="Arial"/>
        <family val="2"/>
      </rPr>
      <t>target at least 85% of income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</si>
  <si>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>2. Membership fees received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typically for 501c6 and 501c7 organizations</t>
    </r>
    <r>
      <rPr>
        <sz val="10"/>
        <rFont val="Arial"/>
        <family val="2"/>
      </rPr>
      <t>)</t>
    </r>
  </si>
  <si>
    <r>
      <t xml:space="preserve">3. Gross Investment income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only if the organization has invested assets</t>
    </r>
    <r>
      <rPr>
        <sz val="10"/>
        <rFont val="Arial"/>
        <family val="2"/>
      </rPr>
      <t>)</t>
    </r>
  </si>
  <si>
    <r>
      <t xml:space="preserve">4. Net Unrelated Business Income </t>
    </r>
    <r>
      <rPr>
        <sz val="10"/>
        <rFont val="Arial"/>
        <family val="2"/>
      </rPr>
      <t xml:space="preserve">(rare; requires </t>
    </r>
    <r>
      <rPr>
        <i/>
        <sz val="10"/>
        <rFont val="Arial"/>
        <family val="2"/>
      </rPr>
      <t>filing 990-T</t>
    </r>
    <r>
      <rPr>
        <sz val="10"/>
        <rFont val="Arial"/>
        <family val="2"/>
      </rPr>
      <t>)</t>
    </r>
  </si>
  <si>
    <r>
      <t>5. Taxes levied for your benefit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rare</t>
    </r>
    <r>
      <rPr>
        <sz val="10"/>
        <rFont val="Arial"/>
        <family val="2"/>
      </rPr>
      <t>)</t>
    </r>
  </si>
  <si>
    <r>
      <t xml:space="preserve">6. No charge government services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rare unless working with gov agency</t>
    </r>
    <r>
      <rPr>
        <sz val="10"/>
        <rFont val="Arial"/>
        <family val="2"/>
      </rPr>
      <t>)</t>
    </r>
  </si>
  <si>
    <r>
      <t xml:space="preserve">7. Other revenue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requires an itemized list</t>
    </r>
    <r>
      <rPr>
        <sz val="10"/>
        <rFont val="Arial"/>
        <family val="2"/>
      </rPr>
      <t>)</t>
    </r>
  </si>
  <si>
    <r>
      <t xml:space="preserve">11. Gain (or loss) from the sale of non-inventory assets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rare</t>
    </r>
    <r>
      <rPr>
        <sz val="10"/>
        <rFont val="Arial"/>
        <family val="2"/>
      </rPr>
      <t>)</t>
    </r>
  </si>
  <si>
    <r>
      <t>12. Unusual grants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rare</t>
    </r>
    <r>
      <rPr>
        <sz val="10"/>
        <rFont val="Arial"/>
        <family val="2"/>
      </rPr>
      <t>)</t>
    </r>
  </si>
  <si>
    <r>
      <t xml:space="preserve">13. Total Revenue </t>
    </r>
    <r>
      <rPr>
        <sz val="10"/>
        <color theme="1"/>
        <rFont val="Arial"/>
        <family val="2"/>
      </rPr>
      <t>(</t>
    </r>
    <r>
      <rPr>
        <i/>
        <sz val="10"/>
        <color theme="1"/>
        <rFont val="Arial"/>
        <family val="2"/>
      </rPr>
      <t>add lines 10 - 12</t>
    </r>
    <r>
      <rPr>
        <sz val="10"/>
        <color theme="1"/>
        <rFont val="Arial"/>
        <family val="2"/>
      </rPr>
      <t>)</t>
    </r>
  </si>
  <si>
    <r>
      <rPr>
        <b/>
        <sz val="10"/>
        <rFont val="Arial"/>
        <family val="2"/>
      </rPr>
      <t>15. Contributions, gifts, and grants paid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requires itemized list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</si>
  <si>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>16. Disbursements to members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typically 501c6 and 507c7 orgs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</si>
  <si>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>18. Other salaries and wages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all employees not on the board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</si>
  <si>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>19. Interest expense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rare, unless the org has invested assets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</si>
  <si>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>20. Occupancy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rent, utilities, maintenance, etc.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</si>
  <si>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>21. Depreciation and depletion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rare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</si>
  <si>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>22. Professional fees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hired lawyers, accountants, contractors, etc.</t>
    </r>
    <r>
      <rPr>
        <sz val="10"/>
        <rFont val="Arial"/>
        <family val="2"/>
      </rPr>
      <t>)</t>
    </r>
    <r>
      <rPr>
        <i/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</si>
  <si>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23. Program services and other expenses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include an itemized list</t>
    </r>
    <r>
      <rPr>
        <sz val="10"/>
        <rFont val="Arial"/>
        <family val="2"/>
      </rPr>
      <t>)</t>
    </r>
  </si>
  <si>
    <r>
      <t xml:space="preserve">24. Total Expenses </t>
    </r>
    <r>
      <rPr>
        <sz val="10"/>
        <color theme="1"/>
        <rFont val="Arial"/>
        <family val="2"/>
      </rPr>
      <t>(</t>
    </r>
    <r>
      <rPr>
        <i/>
        <sz val="10"/>
        <color theme="1"/>
        <rFont val="Arial"/>
        <family val="2"/>
      </rPr>
      <t>add lines 14 - 23</t>
    </r>
    <r>
      <rPr>
        <sz val="10"/>
        <color theme="1"/>
        <rFont val="Arial"/>
        <family val="2"/>
      </rPr>
      <t>)</t>
    </r>
  </si>
  <si>
    <r>
      <t xml:space="preserve">Instructions: </t>
    </r>
    <r>
      <rPr>
        <sz val="12"/>
        <rFont val="Arial"/>
        <family val="2"/>
      </rPr>
      <t xml:space="preserve">Fill in the contents of the </t>
    </r>
    <r>
      <rPr>
        <b/>
        <sz val="12"/>
        <color rgb="FF73C940"/>
        <rFont val="Arial"/>
        <family val="2"/>
      </rPr>
      <t>green boxes</t>
    </r>
    <r>
      <rPr>
        <sz val="12"/>
        <rFont val="Arial"/>
        <family val="2"/>
      </rPr>
      <t>.</t>
    </r>
  </si>
  <si>
    <r>
      <rPr>
        <b/>
        <sz val="10"/>
        <rFont val="Arial"/>
        <family val="2"/>
      </rPr>
      <t>Program service revenue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income from fees for service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</si>
  <si>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>Benefits paid to and for members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typically for 501c6 and 501c7 orgs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</si>
  <si>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>Membership fees received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typically for 501c6 and 501c7 organizations</t>
    </r>
    <r>
      <rPr>
        <sz val="10"/>
        <rFont val="Arial"/>
        <family val="2"/>
      </rPr>
      <t>)</t>
    </r>
  </si>
  <si>
    <r>
      <t xml:space="preserve">Gross Investment income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only if the organization has invested assets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</si>
  <si>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>Professional fees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hired lawyers, accountants, contractors, etc.</t>
    </r>
    <r>
      <rPr>
        <sz val="10"/>
        <rFont val="Arial"/>
        <family val="2"/>
      </rPr>
      <t>)</t>
    </r>
    <r>
      <rPr>
        <i/>
        <sz val="10"/>
        <rFont val="Arial"/>
        <family val="2"/>
      </rPr>
      <t xml:space="preserve"> </t>
    </r>
  </si>
  <si>
    <r>
      <t xml:space="preserve">Gain (or loss) from the sale of non-inventory assets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i.e., selling property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</si>
  <si>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>Occupancy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rent, utilities, maintenance, etc.</t>
    </r>
    <r>
      <rPr>
        <sz val="10"/>
        <rFont val="Arial"/>
        <family val="2"/>
      </rPr>
      <t>)</t>
    </r>
  </si>
  <si>
    <r>
      <t xml:space="preserve">Gross income from gaming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i.e., bingo or casino night revenue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</si>
  <si>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>Program services and other expenses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include an itemized list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</si>
  <si>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>Gross income from fundraising events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i.e., gala, 5k, etc.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</si>
  <si>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>Cost of Goods Sold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only if selling inventory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</si>
  <si>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>Gross profit (or loss) from inventory sales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only if selling items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</si>
  <si>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>Fundraising expenses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i.e., venue rental, catering, etc.</t>
    </r>
    <r>
      <rPr>
        <sz val="10"/>
        <rFont val="Arial"/>
        <family val="2"/>
      </rPr>
      <t>)</t>
    </r>
  </si>
  <si>
    <r>
      <t xml:space="preserve">Net Unrelated Business Income </t>
    </r>
    <r>
      <rPr>
        <sz val="10"/>
        <rFont val="Arial"/>
        <family val="2"/>
      </rPr>
      <t xml:space="preserve">(rare; requires </t>
    </r>
    <r>
      <rPr>
        <i/>
        <sz val="10"/>
        <rFont val="Arial"/>
        <family val="2"/>
      </rPr>
      <t>filing 990-T</t>
    </r>
    <r>
      <rPr>
        <sz val="10"/>
        <rFont val="Arial"/>
        <family val="2"/>
      </rPr>
      <t>)</t>
    </r>
  </si>
  <si>
    <r>
      <t xml:space="preserve">Other revenue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requires an itemized list</t>
    </r>
    <r>
      <rPr>
        <sz val="10"/>
        <rFont val="Arial"/>
        <family val="2"/>
      </rPr>
      <t>)</t>
    </r>
  </si>
  <si>
    <r>
      <t xml:space="preserve">Cash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total funds available in all checking and savings accounts</t>
    </r>
    <r>
      <rPr>
        <sz val="10"/>
        <rFont val="Arial"/>
        <family val="2"/>
      </rPr>
      <t>)</t>
    </r>
  </si>
  <si>
    <r>
      <t xml:space="preserve">Credit card debt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total amount of unpaid balances</t>
    </r>
    <r>
      <rPr>
        <sz val="10"/>
        <rFont val="Arial"/>
        <family val="2"/>
      </rPr>
      <t>)</t>
    </r>
  </si>
  <si>
    <r>
      <t>Investments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total value of all invested funds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</si>
  <si>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>Account's payable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total amount of unpaid bills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</si>
  <si>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>Inventory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total value of any unsold inventory</t>
    </r>
    <r>
      <rPr>
        <sz val="10"/>
        <rFont val="Arial"/>
        <family val="2"/>
      </rPr>
      <t>)</t>
    </r>
  </si>
  <si>
    <r>
      <t xml:space="preserve">Mortgage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total value of any existing mortgages held by the organization</t>
    </r>
    <r>
      <rPr>
        <sz val="10"/>
        <rFont val="Arial"/>
        <family val="2"/>
      </rPr>
      <t>)</t>
    </r>
  </si>
  <si>
    <r>
      <t xml:space="preserve">Accounts receivable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total amount of money due to the organization</t>
    </r>
    <r>
      <rPr>
        <sz val="10"/>
        <rFont val="Arial"/>
        <family val="2"/>
      </rPr>
      <t>)</t>
    </r>
  </si>
  <si>
    <r>
      <t>Accrued compensation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total amount of unpaid wages and benefits</t>
    </r>
    <r>
      <rPr>
        <sz val="10"/>
        <rFont val="Arial"/>
        <family val="2"/>
      </rPr>
      <t>)</t>
    </r>
  </si>
  <si>
    <r>
      <t xml:space="preserve">Property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total value of any land and buildings owned by the organization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</si>
  <si>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 xml:space="preserve">Taxes due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total amount of unpaid taxes due to a government agency</t>
    </r>
    <r>
      <rPr>
        <sz val="10"/>
        <rFont val="Arial"/>
        <family val="2"/>
      </rPr>
      <t>)</t>
    </r>
  </si>
  <si>
    <r>
      <t xml:space="preserve">Equipment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total value of any equipment owned by the organization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</si>
  <si>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>Other liabilities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requires an itemized list</t>
    </r>
    <r>
      <rPr>
        <sz val="10"/>
        <rFont val="Arial"/>
        <family val="2"/>
      </rPr>
      <t>)</t>
    </r>
  </si>
  <si>
    <r>
      <t>Other assets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requires an itemized list</t>
    </r>
    <r>
      <rPr>
        <sz val="10"/>
        <rFont val="Arial"/>
        <family val="2"/>
      </rPr>
      <t>)</t>
    </r>
  </si>
  <si>
    <r>
      <t xml:space="preserve">Instructions: </t>
    </r>
    <r>
      <rPr>
        <sz val="12"/>
        <rFont val="Arial"/>
        <family val="2"/>
      </rPr>
      <t>Use this form to track donations and whether the donor received a thank you note.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</si>
</sst>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;@"/>
    <numFmt numFmtId="165" formatCode="[&lt;=9999999]###\-####;\(###\)\ ###\-####"/>
  </numFmts>
  <fonts count="16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73C940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i/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92A3E"/>
        <bgColor indexed="64"/>
      </patternFill>
    </fill>
    <fill>
      <patternFill patternType="solid">
        <fgColor rgb="FF73C940"/>
        <bgColor indexed="64"/>
      </patternFill>
    </fill>
    <fill>
      <patternFill patternType="solid">
        <fgColor rgb="FF1585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8F1"/>
        <bgColor indexed="64"/>
      </patternFill>
    </fill>
    <fill>
      <patternFill patternType="solid">
        <fgColor rgb="FFEAEDF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EAEDF0"/>
      </bottom>
      <diagonal/>
    </border>
    <border>
      <left/>
      <right/>
      <top style="thin">
        <color rgb="FFEAEDF0"/>
      </top>
      <bottom style="thin">
        <color rgb="FFEAEDF0"/>
      </bottom>
      <diagonal/>
    </border>
    <border>
      <left/>
      <right/>
      <top style="thin">
        <color rgb="FFEAEDF0"/>
      </top>
      <bottom/>
      <diagonal/>
    </border>
    <border>
      <left/>
      <right style="thin">
        <color rgb="FFEAEDF0"/>
      </right>
      <top/>
      <bottom style="thin">
        <color rgb="FFEAEDF0"/>
      </bottom>
      <diagonal/>
    </border>
    <border>
      <left/>
      <right style="thin">
        <color rgb="FFEAEDF0"/>
      </right>
      <top style="thin">
        <color rgb="FFEAEDF0"/>
      </top>
      <bottom style="thin">
        <color rgb="FFEAEDF0"/>
      </bottom>
      <diagonal/>
    </border>
    <border>
      <left/>
      <right style="thin">
        <color rgb="FFEAEDF0"/>
      </right>
      <top style="thin">
        <color rgb="FFEAEDF0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rgb="FFEAEDF0"/>
      </bottom>
      <diagonal/>
    </border>
    <border>
      <left style="medium">
        <color auto="1"/>
      </left>
      <right/>
      <top style="thin">
        <color rgb="FFEAEDF0"/>
      </top>
      <bottom style="thin">
        <color rgb="FFEAEDF0"/>
      </bottom>
      <diagonal/>
    </border>
    <border>
      <left style="medium">
        <color auto="1"/>
      </left>
      <right/>
      <top style="thin">
        <color rgb="FFEAEDF0"/>
      </top>
      <bottom/>
      <diagonal/>
    </border>
    <border>
      <left style="thin">
        <color rgb="FFEAEDF0"/>
      </left>
      <right/>
      <top/>
      <bottom style="thin">
        <color auto="1"/>
      </bottom>
      <diagonal/>
    </border>
    <border>
      <left/>
      <right style="thin">
        <color rgb="FFEAEDF0"/>
      </right>
      <top style="thin">
        <color auto="1"/>
      </top>
      <bottom style="thin">
        <color auto="1"/>
      </bottom>
      <diagonal/>
    </border>
    <border>
      <left style="thin">
        <color rgb="FFEAEDF0"/>
      </left>
      <right style="thin">
        <color rgb="FFEAEDF0"/>
      </right>
      <top style="thin">
        <color auto="1"/>
      </top>
      <bottom style="thin">
        <color auto="1"/>
      </bottom>
      <diagonal/>
    </border>
    <border>
      <left style="thin">
        <color rgb="FFEAEDF0"/>
      </left>
      <right/>
      <top style="thin">
        <color auto="1"/>
      </top>
      <bottom style="thin">
        <color auto="1"/>
      </bottom>
      <diagonal/>
    </border>
    <border>
      <left/>
      <right style="thin">
        <color rgb="FFEAEDF0"/>
      </right>
      <top/>
      <bottom style="thin">
        <color auto="1"/>
      </bottom>
      <diagonal/>
    </border>
    <border>
      <left style="thin">
        <color rgb="FFEAEDF0"/>
      </left>
      <right style="thin">
        <color rgb="FFEAEDF0"/>
      </right>
      <top/>
      <bottom style="thin">
        <color auto="1"/>
      </bottom>
      <diagonal/>
    </border>
    <border>
      <left style="medium">
        <color auto="1"/>
      </left>
      <right style="thin">
        <color rgb="FFEAEDF0"/>
      </right>
      <top style="medium">
        <color auto="1"/>
      </top>
      <bottom style="medium">
        <color auto="1"/>
      </bottom>
      <diagonal/>
    </border>
    <border>
      <left style="thin">
        <color rgb="FFEAEDF0"/>
      </left>
      <right style="thin">
        <color rgb="FFEAEDF0"/>
      </right>
      <top style="medium">
        <color auto="1"/>
      </top>
      <bottom style="medium">
        <color auto="1"/>
      </bottom>
      <diagonal/>
    </border>
    <border>
      <left style="thin">
        <color rgb="FFEAEDF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auto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 applyAlignment="1">
      <alignment horizontal="right" vertical="center" wrapText="1"/>
    </xf>
    <xf numFmtId="0" fontId="2" fillId="0" borderId="0" xfId="0" applyFont="1"/>
    <xf numFmtId="0" fontId="3" fillId="0" borderId="0" xfId="0" applyFont="1" applyAlignment="1">
      <alignment vertical="center"/>
    </xf>
    <xf numFmtId="164" fontId="3" fillId="3" borderId="8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64" fontId="3" fillId="3" borderId="24" xfId="0" applyNumberFormat="1" applyFont="1" applyFill="1" applyBorder="1" applyAlignment="1">
      <alignment vertical="center"/>
    </xf>
    <xf numFmtId="49" fontId="6" fillId="2" borderId="8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12" fillId="4" borderId="8" xfId="0" applyNumberFormat="1" applyFont="1" applyFill="1" applyBorder="1" applyAlignment="1">
      <alignment vertical="center"/>
    </xf>
    <xf numFmtId="0" fontId="12" fillId="4" borderId="8" xfId="0" applyFont="1" applyFill="1" applyBorder="1" applyAlignment="1">
      <alignment vertical="center"/>
    </xf>
    <xf numFmtId="9" fontId="12" fillId="4" borderId="8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9" fontId="2" fillId="0" borderId="12" xfId="0" applyNumberFormat="1" applyFont="1" applyBorder="1" applyAlignment="1">
      <alignment wrapText="1"/>
    </xf>
    <xf numFmtId="42" fontId="9" fillId="3" borderId="1" xfId="0" applyNumberFormat="1" applyFont="1" applyFill="1" applyBorder="1" applyAlignment="1">
      <alignment vertical="center" wrapText="1"/>
    </xf>
    <xf numFmtId="42" fontId="2" fillId="0" borderId="1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left" vertical="center" wrapText="1"/>
    </xf>
    <xf numFmtId="42" fontId="9" fillId="3" borderId="2" xfId="0" applyNumberFormat="1" applyFont="1" applyFill="1" applyBorder="1" applyAlignment="1">
      <alignment vertical="center" wrapText="1"/>
    </xf>
    <xf numFmtId="42" fontId="2" fillId="0" borderId="2" xfId="0" applyNumberFormat="1" applyFont="1" applyBorder="1" applyAlignment="1">
      <alignment vertical="center" wrapText="1"/>
    </xf>
    <xf numFmtId="49" fontId="9" fillId="0" borderId="2" xfId="0" applyNumberFormat="1" applyFont="1" applyBorder="1" applyAlignment="1">
      <alignment horizontal="left" vertical="center" wrapText="1"/>
    </xf>
    <xf numFmtId="42" fontId="9" fillId="7" borderId="2" xfId="0" applyNumberFormat="1" applyFont="1" applyFill="1" applyBorder="1" applyAlignment="1">
      <alignment vertical="center" wrapText="1"/>
    </xf>
    <xf numFmtId="42" fontId="9" fillId="3" borderId="3" xfId="0" applyNumberFormat="1" applyFont="1" applyFill="1" applyBorder="1" applyAlignment="1">
      <alignment vertical="center" wrapText="1"/>
    </xf>
    <xf numFmtId="42" fontId="2" fillId="0" borderId="3" xfId="0" applyNumberFormat="1" applyFont="1" applyBorder="1" applyAlignment="1">
      <alignment vertical="center" wrapText="1"/>
    </xf>
    <xf numFmtId="49" fontId="14" fillId="6" borderId="8" xfId="0" applyNumberFormat="1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left" vertical="center" wrapText="1"/>
    </xf>
    <xf numFmtId="42" fontId="14" fillId="6" borderId="8" xfId="0" applyNumberFormat="1" applyFont="1" applyFill="1" applyBorder="1" applyAlignment="1">
      <alignment vertical="center" wrapText="1"/>
    </xf>
    <xf numFmtId="49" fontId="2" fillId="0" borderId="11" xfId="0" applyNumberFormat="1" applyFont="1" applyBorder="1"/>
    <xf numFmtId="49" fontId="2" fillId="0" borderId="0" xfId="0" applyNumberFormat="1" applyFont="1"/>
    <xf numFmtId="42" fontId="2" fillId="0" borderId="0" xfId="0" applyNumberFormat="1" applyFont="1"/>
    <xf numFmtId="42" fontId="12" fillId="4" borderId="8" xfId="0" applyNumberFormat="1" applyFont="1" applyFill="1" applyBorder="1" applyAlignment="1">
      <alignment vertical="center"/>
    </xf>
    <xf numFmtId="49" fontId="9" fillId="0" borderId="1" xfId="0" applyNumberFormat="1" applyFont="1" applyBorder="1" applyAlignment="1">
      <alignment vertical="center" wrapText="1"/>
    </xf>
    <xf numFmtId="9" fontId="2" fillId="3" borderId="4" xfId="0" applyNumberFormat="1" applyFont="1" applyFill="1" applyBorder="1" applyAlignment="1">
      <alignment horizontal="center" vertical="center"/>
    </xf>
    <xf numFmtId="42" fontId="9" fillId="0" borderId="1" xfId="0" applyNumberFormat="1" applyFont="1" applyBorder="1" applyAlignment="1">
      <alignment vertical="center"/>
    </xf>
    <xf numFmtId="42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 wrapText="1"/>
    </xf>
    <xf numFmtId="9" fontId="2" fillId="3" borderId="5" xfId="0" applyNumberFormat="1" applyFont="1" applyFill="1" applyBorder="1" applyAlignment="1">
      <alignment horizontal="center" vertical="center"/>
    </xf>
    <xf numFmtId="42" fontId="2" fillId="0" borderId="2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9" fontId="2" fillId="3" borderId="6" xfId="0" applyNumberFormat="1" applyFont="1" applyFill="1" applyBorder="1" applyAlignment="1">
      <alignment horizontal="center" vertical="center"/>
    </xf>
    <xf numFmtId="42" fontId="2" fillId="0" borderId="3" xfId="0" applyNumberFormat="1" applyFont="1" applyBorder="1" applyAlignment="1">
      <alignment vertical="center"/>
    </xf>
    <xf numFmtId="49" fontId="14" fillId="6" borderId="8" xfId="0" applyNumberFormat="1" applyFont="1" applyFill="1" applyBorder="1" applyAlignment="1">
      <alignment vertical="center"/>
    </xf>
    <xf numFmtId="0" fontId="1" fillId="6" borderId="8" xfId="0" applyFont="1" applyFill="1" applyBorder="1" applyAlignment="1">
      <alignment vertical="center"/>
    </xf>
    <xf numFmtId="42" fontId="14" fillId="6" borderId="8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44" fontId="9" fillId="3" borderId="1" xfId="0" applyNumberFormat="1" applyFont="1" applyFill="1" applyBorder="1" applyAlignment="1">
      <alignment vertical="center" wrapText="1"/>
    </xf>
    <xf numFmtId="42" fontId="9" fillId="0" borderId="0" xfId="0" applyNumberFormat="1" applyFont="1" applyAlignment="1">
      <alignment vertical="center" wrapText="1"/>
    </xf>
    <xf numFmtId="42" fontId="9" fillId="0" borderId="1" xfId="0" applyNumberFormat="1" applyFont="1" applyBorder="1" applyAlignment="1">
      <alignment vertical="center" wrapText="1"/>
    </xf>
    <xf numFmtId="44" fontId="2" fillId="3" borderId="1" xfId="0" applyNumberFormat="1" applyFont="1" applyFill="1" applyBorder="1" applyAlignment="1">
      <alignment vertical="center" wrapText="1"/>
    </xf>
    <xf numFmtId="44" fontId="9" fillId="3" borderId="2" xfId="0" applyNumberFormat="1" applyFont="1" applyFill="1" applyBorder="1" applyAlignment="1">
      <alignment vertical="center" wrapText="1"/>
    </xf>
    <xf numFmtId="42" fontId="9" fillId="0" borderId="2" xfId="0" applyNumberFormat="1" applyFont="1" applyBorder="1" applyAlignment="1">
      <alignment vertical="center" wrapText="1"/>
    </xf>
    <xf numFmtId="44" fontId="2" fillId="3" borderId="2" xfId="0" applyNumberFormat="1" applyFont="1" applyFill="1" applyBorder="1" applyAlignment="1">
      <alignment vertical="center" wrapText="1"/>
    </xf>
    <xf numFmtId="42" fontId="9" fillId="6" borderId="2" xfId="0" applyNumberFormat="1" applyFont="1" applyFill="1" applyBorder="1" applyAlignment="1">
      <alignment vertical="center" wrapText="1"/>
    </xf>
    <xf numFmtId="49" fontId="9" fillId="6" borderId="2" xfId="0" applyNumberFormat="1" applyFont="1" applyFill="1" applyBorder="1" applyAlignment="1">
      <alignment vertical="center" wrapText="1"/>
    </xf>
    <xf numFmtId="44" fontId="9" fillId="6" borderId="2" xfId="0" applyNumberFormat="1" applyFont="1" applyFill="1" applyBorder="1" applyAlignment="1">
      <alignment vertical="center" wrapText="1"/>
    </xf>
    <xf numFmtId="42" fontId="9" fillId="0" borderId="3" xfId="0" applyNumberFormat="1" applyFont="1" applyBorder="1" applyAlignment="1">
      <alignment vertical="center" wrapText="1"/>
    </xf>
    <xf numFmtId="49" fontId="2" fillId="6" borderId="13" xfId="0" applyNumberFormat="1" applyFont="1" applyFill="1" applyBorder="1" applyAlignment="1">
      <alignment wrapText="1"/>
    </xf>
    <xf numFmtId="42" fontId="11" fillId="4" borderId="27" xfId="0" applyNumberFormat="1" applyFont="1" applyFill="1" applyBorder="1" applyAlignment="1">
      <alignment vertical="center" wrapText="1"/>
    </xf>
    <xf numFmtId="44" fontId="11" fillId="4" borderId="27" xfId="0" applyNumberFormat="1" applyFont="1" applyFill="1" applyBorder="1" applyAlignment="1">
      <alignment vertical="center" wrapText="1"/>
    </xf>
    <xf numFmtId="49" fontId="2" fillId="6" borderId="14" xfId="0" applyNumberFormat="1" applyFont="1" applyFill="1" applyBorder="1" applyAlignment="1">
      <alignment wrapText="1"/>
    </xf>
    <xf numFmtId="44" fontId="9" fillId="6" borderId="3" xfId="0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left" vertical="center" wrapText="1"/>
    </xf>
    <xf numFmtId="44" fontId="9" fillId="0" borderId="0" xfId="0" applyNumberFormat="1" applyFont="1" applyAlignment="1">
      <alignment vertical="center" wrapText="1"/>
    </xf>
    <xf numFmtId="42" fontId="11" fillId="0" borderId="29" xfId="0" applyNumberFormat="1" applyFont="1" applyBorder="1" applyAlignment="1">
      <alignment vertical="center" wrapText="1"/>
    </xf>
    <xf numFmtId="44" fontId="11" fillId="0" borderId="29" xfId="0" applyNumberFormat="1" applyFont="1" applyBorder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2" fontId="2" fillId="0" borderId="0" xfId="0" applyNumberFormat="1" applyFont="1" applyAlignment="1">
      <alignment vertical="center" wrapText="1"/>
    </xf>
    <xf numFmtId="42" fontId="11" fillId="0" borderId="0" xfId="0" applyNumberFormat="1" applyFont="1" applyAlignment="1">
      <alignment vertical="center" wrapText="1"/>
    </xf>
    <xf numFmtId="44" fontId="1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3" fillId="6" borderId="8" xfId="0" applyFont="1" applyFill="1" applyBorder="1" applyAlignment="1">
      <alignment vertical="center"/>
    </xf>
    <xf numFmtId="0" fontId="3" fillId="6" borderId="8" xfId="0" applyFont="1" applyFill="1" applyBorder="1" applyAlignment="1">
      <alignment horizontal="right" vertical="center"/>
    </xf>
    <xf numFmtId="0" fontId="3" fillId="6" borderId="0" xfId="0" applyFont="1" applyFill="1" applyAlignment="1">
      <alignment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165" fontId="2" fillId="0" borderId="20" xfId="0" applyNumberFormat="1" applyFont="1" applyBorder="1" applyAlignment="1">
      <alignment horizontal="center" vertical="center"/>
    </xf>
    <xf numFmtId="44" fontId="9" fillId="0" borderId="20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/>
    </xf>
    <xf numFmtId="44" fontId="9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9" fillId="7" borderId="2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49" fontId="3" fillId="7" borderId="7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 wrapText="1"/>
    </xf>
    <xf numFmtId="42" fontId="11" fillId="0" borderId="0" xfId="0" applyNumberFormat="1" applyFont="1" applyAlignment="1">
      <alignment horizontal="left" vertical="center" wrapText="1"/>
    </xf>
    <xf numFmtId="49" fontId="9" fillId="6" borderId="3" xfId="0" applyNumberFormat="1" applyFont="1" applyFill="1" applyBorder="1" applyAlignment="1">
      <alignment horizontal="left" vertical="center" wrapText="1"/>
    </xf>
    <xf numFmtId="42" fontId="11" fillId="0" borderId="29" xfId="0" applyNumberFormat="1" applyFont="1" applyBorder="1" applyAlignment="1">
      <alignment horizontal="left" vertical="center" wrapText="1"/>
    </xf>
    <xf numFmtId="42" fontId="11" fillId="4" borderId="27" xfId="0" applyNumberFormat="1" applyFont="1" applyFill="1" applyBorder="1" applyAlignment="1">
      <alignment horizontal="left" vertical="center" wrapText="1"/>
    </xf>
    <xf numFmtId="49" fontId="6" fillId="2" borderId="28" xfId="0" applyNumberFormat="1" applyFont="1" applyFill="1" applyBorder="1" applyAlignment="1">
      <alignment horizontal="center" vertical="center"/>
    </xf>
    <xf numFmtId="49" fontId="6" fillId="2" borderId="27" xfId="0" applyNumberFormat="1" applyFont="1" applyFill="1" applyBorder="1" applyAlignment="1">
      <alignment horizontal="center" vertical="center"/>
    </xf>
    <xf numFmtId="49" fontId="6" fillId="2" borderId="25" xfId="0" applyNumberFormat="1" applyFont="1" applyFill="1" applyBorder="1" applyAlignment="1">
      <alignment horizontal="center" vertical="center"/>
    </xf>
    <xf numFmtId="49" fontId="11" fillId="4" borderId="26" xfId="0" applyNumberFormat="1" applyFont="1" applyFill="1" applyBorder="1" applyAlignment="1">
      <alignment horizontal="left" vertical="center"/>
    </xf>
    <xf numFmtId="49" fontId="11" fillId="4" borderId="7" xfId="0" applyNumberFormat="1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49" fontId="9" fillId="6" borderId="2" xfId="0" applyNumberFormat="1" applyFont="1" applyFill="1" applyBorder="1" applyAlignment="1">
      <alignment horizontal="left" vertical="center" wrapText="1"/>
    </xf>
    <xf numFmtId="49" fontId="3" fillId="7" borderId="0" xfId="0" applyNumberFormat="1" applyFont="1" applyFill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44" fontId="3" fillId="6" borderId="8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5" borderId="0" xfId="0" applyNumberFormat="1" applyFont="1" applyFill="1" applyBorder="1" applyAlignment="1">
      <alignment vertical="center"/>
    </xf>
    <xf numFmtId="9" fontId="9" fillId="3" borderId="0" xfId="0" applyNumberFormat="1" applyFont="1" applyFill="1" applyBorder="1" applyAlignment="1">
      <alignment horizontal="center" vertical="center"/>
    </xf>
    <xf numFmtId="9" fontId="9" fillId="5" borderId="0" xfId="0" applyNumberFormat="1" applyFont="1" applyFill="1" applyBorder="1" applyAlignment="1">
      <alignment vertical="center"/>
    </xf>
    <xf numFmtId="9" fontId="10" fillId="5" borderId="0" xfId="0" applyNumberFormat="1" applyFont="1" applyFill="1" applyBorder="1" applyAlignment="1">
      <alignment vertical="center"/>
    </xf>
    <xf numFmtId="49" fontId="11" fillId="4" borderId="8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9" fontId="2" fillId="7" borderId="2" xfId="0" applyNumberFormat="1" applyFont="1" applyFill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9" fontId="2" fillId="6" borderId="8" xfId="0" applyNumberFormat="1" applyFont="1" applyFill="1" applyBorder="1" applyAlignment="1">
      <alignment wrapText="1"/>
    </xf>
    <xf numFmtId="49" fontId="2" fillId="0" borderId="0" xfId="0" applyNumberFormat="1" applyFont="1" applyBorder="1"/>
    <xf numFmtId="0" fontId="2" fillId="0" borderId="0" xfId="0" applyFont="1" applyBorder="1"/>
    <xf numFmtId="42" fontId="2" fillId="0" borderId="0" xfId="0" applyNumberFormat="1" applyFont="1" applyBorder="1"/>
    <xf numFmtId="49" fontId="2" fillId="0" borderId="0" xfId="0" applyNumberFormat="1" applyFont="1" applyBorder="1" applyAlignment="1">
      <alignment vertical="center"/>
    </xf>
    <xf numFmtId="42" fontId="9" fillId="0" borderId="0" xfId="0" applyNumberFormat="1" applyFont="1" applyBorder="1" applyAlignment="1">
      <alignment vertical="center"/>
    </xf>
    <xf numFmtId="49" fontId="2" fillId="6" borderId="8" xfId="0" applyNumberFormat="1" applyFont="1" applyFill="1" applyBorder="1" applyAlignment="1">
      <alignment vertical="center"/>
    </xf>
  </cellXfs>
  <cellStyles count="1">
    <cellStyle name="Normal" xfId="0" builtinId="0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192A3E"/>
      <color rgb="FF1585DC"/>
      <color rgb="FFB7D8F1"/>
      <color rgb="FF73C940"/>
      <color rgb="FFEAEDF0"/>
      <color rgb="FF1BBC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518583</xdr:colOff>
      <xdr:row>2</xdr:row>
      <xdr:rowOff>307688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A1E4BF0-B314-C9F3-9093-6E7F2BC7E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29000" cy="10696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497417</xdr:colOff>
      <xdr:row>2</xdr:row>
      <xdr:rowOff>307688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119F18-05D4-5D42-BE65-983C16B2E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29000" cy="10696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1164167</xdr:colOff>
      <xdr:row>2</xdr:row>
      <xdr:rowOff>307688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FDB12AC-33F9-EB4C-9116-AE0119690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29000" cy="1069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showGridLines="0" tabSelected="1" zoomScale="120" zoomScaleNormal="120" workbookViewId="0">
      <selection activeCell="F1" sqref="F1:H1"/>
    </sheetView>
  </sheetViews>
  <sheetFormatPr baseColWidth="10" defaultColWidth="8.6640625" defaultRowHeight="13" x14ac:dyDescent="0.15"/>
  <cols>
    <col min="1" max="1" width="2.6640625" style="31" customWidth="1"/>
    <col min="2" max="2" width="30.6640625" style="31" customWidth="1"/>
    <col min="3" max="3" width="4.83203125" style="2" bestFit="1" customWidth="1"/>
    <col min="4" max="4" width="12.33203125" style="2" customWidth="1"/>
    <col min="5" max="8" width="14.1640625" style="2" bestFit="1" customWidth="1"/>
    <col min="9" max="16384" width="8.6640625" style="2"/>
  </cols>
  <sheetData>
    <row r="1" spans="1:8" ht="30" customHeight="1" thickBot="1" x14ac:dyDescent="0.2">
      <c r="A1" s="101"/>
      <c r="B1" s="101"/>
      <c r="C1" s="101"/>
      <c r="D1" s="101"/>
      <c r="E1" s="1" t="s">
        <v>20</v>
      </c>
      <c r="F1" s="103"/>
      <c r="G1" s="103"/>
      <c r="H1" s="103"/>
    </row>
    <row r="2" spans="1:8" ht="30" customHeight="1" thickBot="1" x14ac:dyDescent="0.2">
      <c r="A2" s="101"/>
      <c r="B2" s="101"/>
      <c r="C2" s="101"/>
      <c r="D2" s="101"/>
      <c r="E2" s="3"/>
      <c r="F2" s="3"/>
      <c r="G2" s="1" t="s">
        <v>22</v>
      </c>
      <c r="H2" s="4">
        <v>44927</v>
      </c>
    </row>
    <row r="3" spans="1:8" ht="30" customHeight="1" thickBot="1" x14ac:dyDescent="0.2">
      <c r="A3" s="101"/>
      <c r="B3" s="101"/>
      <c r="C3" s="101"/>
      <c r="D3" s="101"/>
      <c r="F3" s="5"/>
      <c r="G3" s="1" t="s">
        <v>23</v>
      </c>
      <c r="H3" s="6">
        <v>45291</v>
      </c>
    </row>
    <row r="4" spans="1:8" ht="20" customHeight="1" thickBot="1" x14ac:dyDescent="0.2">
      <c r="A4" s="102" t="s">
        <v>57</v>
      </c>
      <c r="B4" s="102"/>
      <c r="C4" s="102"/>
      <c r="D4" s="102"/>
      <c r="E4" s="102"/>
      <c r="F4" s="102"/>
      <c r="G4" s="102"/>
      <c r="H4" s="102"/>
    </row>
    <row r="5" spans="1:8" s="11" customFormat="1" ht="30" customHeight="1" thickBot="1" x14ac:dyDescent="0.2">
      <c r="A5" s="7" t="s">
        <v>0</v>
      </c>
      <c r="B5" s="7"/>
      <c r="C5" s="8"/>
      <c r="D5" s="9">
        <v>2023</v>
      </c>
      <c r="E5" s="10">
        <f>D5+1</f>
        <v>2024</v>
      </c>
      <c r="F5" s="10">
        <f t="shared" ref="F5:H5" si="0">E5+1</f>
        <v>2025</v>
      </c>
      <c r="G5" s="10">
        <f t="shared" si="0"/>
        <v>2026</v>
      </c>
      <c r="H5" s="10">
        <f t="shared" si="0"/>
        <v>2027</v>
      </c>
    </row>
    <row r="6" spans="1:8" s="5" customFormat="1" ht="20" customHeight="1" thickBot="1" x14ac:dyDescent="0.2">
      <c r="A6" s="127"/>
      <c r="B6" s="127"/>
      <c r="C6" s="128">
        <v>0.05</v>
      </c>
      <c r="D6" s="129" t="s">
        <v>1</v>
      </c>
      <c r="E6" s="130"/>
      <c r="F6" s="130"/>
      <c r="G6" s="130"/>
      <c r="H6" s="130"/>
    </row>
    <row r="7" spans="1:8" s="15" customFormat="1" ht="30" customHeight="1" thickBot="1" x14ac:dyDescent="0.2">
      <c r="A7" s="131" t="s">
        <v>2</v>
      </c>
      <c r="B7" s="12"/>
      <c r="C7" s="13"/>
      <c r="D7" s="13"/>
      <c r="E7" s="14"/>
      <c r="F7" s="14"/>
      <c r="G7" s="14"/>
      <c r="H7" s="14"/>
    </row>
    <row r="8" spans="1:8" ht="30" customHeight="1" x14ac:dyDescent="0.15">
      <c r="A8" s="132"/>
      <c r="B8" s="97" t="s">
        <v>38</v>
      </c>
      <c r="C8" s="97"/>
      <c r="D8" s="17">
        <v>50000</v>
      </c>
      <c r="E8" s="18">
        <f>(D8*C6)+D8</f>
        <v>52500</v>
      </c>
      <c r="F8" s="18">
        <f>(E8*C6)+E8</f>
        <v>55125</v>
      </c>
      <c r="G8" s="18">
        <f>(F8*C6)+F8</f>
        <v>57881.25</v>
      </c>
      <c r="H8" s="18">
        <f>(G8*C6)+G8</f>
        <v>60775.3125</v>
      </c>
    </row>
    <row r="9" spans="1:8" ht="30" customHeight="1" x14ac:dyDescent="0.15">
      <c r="A9" s="133"/>
      <c r="B9" s="98" t="s">
        <v>39</v>
      </c>
      <c r="C9" s="98"/>
      <c r="D9" s="21"/>
      <c r="E9" s="22">
        <f>(D9*C6)+D9</f>
        <v>0</v>
      </c>
      <c r="F9" s="22">
        <f>(E9*C6)+E9</f>
        <v>0</v>
      </c>
      <c r="G9" s="22">
        <f>(F9*C6)+F9</f>
        <v>0</v>
      </c>
      <c r="H9" s="22">
        <f>(G9*C6)+G9</f>
        <v>0</v>
      </c>
    </row>
    <row r="10" spans="1:8" ht="30" customHeight="1" x14ac:dyDescent="0.15">
      <c r="A10" s="133"/>
      <c r="B10" s="99" t="s">
        <v>40</v>
      </c>
      <c r="C10" s="99"/>
      <c r="D10" s="21"/>
      <c r="E10" s="22">
        <f>(D10*C6)+D10</f>
        <v>0</v>
      </c>
      <c r="F10" s="22">
        <f>(E10*C6)+E10</f>
        <v>0</v>
      </c>
      <c r="G10" s="22">
        <f>(F10*C6)+F10</f>
        <v>0</v>
      </c>
      <c r="H10" s="22">
        <f>(G10*C6)+G10</f>
        <v>0</v>
      </c>
    </row>
    <row r="11" spans="1:8" ht="30" customHeight="1" x14ac:dyDescent="0.15">
      <c r="A11" s="133"/>
      <c r="B11" s="99" t="s">
        <v>41</v>
      </c>
      <c r="C11" s="99"/>
      <c r="D11" s="21"/>
      <c r="E11" s="22">
        <f>(D11*C6)+D11</f>
        <v>0</v>
      </c>
      <c r="F11" s="22">
        <f>(E11*C6)+E11</f>
        <v>0</v>
      </c>
      <c r="G11" s="22">
        <f>(F11*C6)+F11</f>
        <v>0</v>
      </c>
      <c r="H11" s="22">
        <f>(G11*C6)+G11</f>
        <v>0</v>
      </c>
    </row>
    <row r="12" spans="1:8" ht="30" customHeight="1" x14ac:dyDescent="0.15">
      <c r="A12" s="133"/>
      <c r="B12" s="99" t="s">
        <v>42</v>
      </c>
      <c r="C12" s="99"/>
      <c r="D12" s="21"/>
      <c r="E12" s="22">
        <f>(D12*C6)+D12</f>
        <v>0</v>
      </c>
      <c r="F12" s="22">
        <f>(E12*C6)+E12</f>
        <v>0</v>
      </c>
      <c r="G12" s="22">
        <f>(F12*C6)+F12</f>
        <v>0</v>
      </c>
      <c r="H12" s="22">
        <f>(G12*C6)+G12</f>
        <v>0</v>
      </c>
    </row>
    <row r="13" spans="1:8" ht="30" customHeight="1" x14ac:dyDescent="0.15">
      <c r="A13" s="133"/>
      <c r="B13" s="99" t="s">
        <v>43</v>
      </c>
      <c r="C13" s="99"/>
      <c r="D13" s="21"/>
      <c r="E13" s="22">
        <f>(D13*C6)+D13</f>
        <v>0</v>
      </c>
      <c r="F13" s="22">
        <f>(E13*C6)+E13</f>
        <v>0</v>
      </c>
      <c r="G13" s="22">
        <f>(F13*C6)+F13</f>
        <v>0</v>
      </c>
      <c r="H13" s="22">
        <f>(G13*C6)+G13</f>
        <v>0</v>
      </c>
    </row>
    <row r="14" spans="1:8" ht="30" customHeight="1" x14ac:dyDescent="0.15">
      <c r="A14" s="133"/>
      <c r="B14" s="99" t="s">
        <v>44</v>
      </c>
      <c r="C14" s="99"/>
      <c r="D14" s="21"/>
      <c r="E14" s="22">
        <f>(D14*C6)+D14</f>
        <v>0</v>
      </c>
      <c r="F14" s="22">
        <f>(E14*C6)+E14</f>
        <v>0</v>
      </c>
      <c r="G14" s="22">
        <f>(F14*C6)+F14</f>
        <v>0</v>
      </c>
      <c r="H14" s="22">
        <f>(G14*C6)+G14</f>
        <v>0</v>
      </c>
    </row>
    <row r="15" spans="1:8" ht="30" customHeight="1" x14ac:dyDescent="0.15">
      <c r="A15" s="134"/>
      <c r="B15" s="100" t="s">
        <v>3</v>
      </c>
      <c r="C15" s="100"/>
      <c r="D15" s="24">
        <f>SUM(D8:D14)</f>
        <v>50000</v>
      </c>
      <c r="E15" s="24">
        <f>SUM(E8:E14)</f>
        <v>52500</v>
      </c>
      <c r="F15" s="24">
        <f>SUM(F8:F14)</f>
        <v>55125</v>
      </c>
      <c r="G15" s="24">
        <f>SUM(G8:G14)</f>
        <v>57881.25</v>
      </c>
      <c r="H15" s="24">
        <f>SUM(H8:H14)</f>
        <v>60775.3125</v>
      </c>
    </row>
    <row r="16" spans="1:8" ht="30" customHeight="1" x14ac:dyDescent="0.15">
      <c r="A16" s="133"/>
      <c r="B16" s="99" t="s">
        <v>4</v>
      </c>
      <c r="C16" s="99"/>
      <c r="D16" s="21"/>
      <c r="E16" s="22">
        <f>(D16*C6)+D16</f>
        <v>0</v>
      </c>
      <c r="F16" s="22">
        <f>(E16*C6)+E16</f>
        <v>0</v>
      </c>
      <c r="G16" s="22">
        <f>(F16*C6)+F16</f>
        <v>0</v>
      </c>
      <c r="H16" s="22">
        <f>(G16*C6)+G16</f>
        <v>0</v>
      </c>
    </row>
    <row r="17" spans="1:8" ht="30" customHeight="1" x14ac:dyDescent="0.15">
      <c r="A17" s="134"/>
      <c r="B17" s="100" t="s">
        <v>5</v>
      </c>
      <c r="C17" s="100"/>
      <c r="D17" s="24">
        <f>D15+D16</f>
        <v>50000</v>
      </c>
      <c r="E17" s="24">
        <f t="shared" ref="E17:H17" si="1">E15+E16</f>
        <v>52500</v>
      </c>
      <c r="F17" s="24">
        <f t="shared" si="1"/>
        <v>55125</v>
      </c>
      <c r="G17" s="24">
        <f t="shared" si="1"/>
        <v>57881.25</v>
      </c>
      <c r="H17" s="24">
        <f t="shared" si="1"/>
        <v>60775.3125</v>
      </c>
    </row>
    <row r="18" spans="1:8" ht="30" customHeight="1" x14ac:dyDescent="0.15">
      <c r="A18" s="133"/>
      <c r="B18" s="99" t="s">
        <v>45</v>
      </c>
      <c r="C18" s="99"/>
      <c r="D18" s="21"/>
      <c r="E18" s="22">
        <f>(D18*C6)+D18</f>
        <v>0</v>
      </c>
      <c r="F18" s="22">
        <f>(E18*C6)+E18</f>
        <v>0</v>
      </c>
      <c r="G18" s="22">
        <f>(F18*C6)+F18</f>
        <v>0</v>
      </c>
      <c r="H18" s="22">
        <f>(G18*C6)+G18</f>
        <v>0</v>
      </c>
    </row>
    <row r="19" spans="1:8" ht="30" customHeight="1" thickBot="1" x14ac:dyDescent="0.2">
      <c r="A19" s="135"/>
      <c r="B19" s="96" t="s">
        <v>46</v>
      </c>
      <c r="C19" s="96"/>
      <c r="D19" s="25"/>
      <c r="E19" s="26">
        <f>(D19*C6)+D19</f>
        <v>0</v>
      </c>
      <c r="F19" s="26">
        <f>(E19*C6)+E19</f>
        <v>0</v>
      </c>
      <c r="G19" s="26">
        <f>(F19*C6)+F19</f>
        <v>0</v>
      </c>
      <c r="H19" s="26">
        <f>(G19*C6)+G19</f>
        <v>0</v>
      </c>
    </row>
    <row r="20" spans="1:8" ht="30" customHeight="1" thickBot="1" x14ac:dyDescent="0.2">
      <c r="A20" s="136"/>
      <c r="B20" s="27" t="s">
        <v>47</v>
      </c>
      <c r="C20" s="28"/>
      <c r="D20" s="29">
        <f>SUM(D17:D19)</f>
        <v>50000</v>
      </c>
      <c r="E20" s="29">
        <f t="shared" ref="E20:H20" si="2">SUM(E17:E19)</f>
        <v>52500</v>
      </c>
      <c r="F20" s="29">
        <f t="shared" si="2"/>
        <v>55125</v>
      </c>
      <c r="G20" s="29">
        <f t="shared" si="2"/>
        <v>57881.25</v>
      </c>
      <c r="H20" s="29">
        <f t="shared" si="2"/>
        <v>60775.3125</v>
      </c>
    </row>
    <row r="21" spans="1:8" ht="14" thickBot="1" x14ac:dyDescent="0.2">
      <c r="A21" s="137"/>
      <c r="B21" s="137"/>
      <c r="C21" s="138"/>
      <c r="D21" s="139"/>
      <c r="E21" s="139"/>
      <c r="F21" s="139"/>
      <c r="G21" s="139"/>
      <c r="H21" s="139"/>
    </row>
    <row r="22" spans="1:8" s="15" customFormat="1" ht="30" customHeight="1" thickBot="1" x14ac:dyDescent="0.2">
      <c r="A22" s="131" t="s">
        <v>6</v>
      </c>
      <c r="B22" s="12"/>
      <c r="C22" s="13"/>
      <c r="D22" s="33"/>
      <c r="E22" s="33"/>
      <c r="F22" s="33"/>
      <c r="G22" s="33"/>
      <c r="H22" s="33"/>
    </row>
    <row r="23" spans="1:8" s="5" customFormat="1" ht="30" customHeight="1" x14ac:dyDescent="0.15">
      <c r="A23" s="140"/>
      <c r="B23" s="34" t="s">
        <v>7</v>
      </c>
      <c r="C23" s="35">
        <v>0.05</v>
      </c>
      <c r="D23" s="36">
        <f>D20*C23</f>
        <v>2500</v>
      </c>
      <c r="E23" s="37">
        <f>(D23*C6)+D23</f>
        <v>2625</v>
      </c>
      <c r="F23" s="37">
        <f>(E23*C6)+E23</f>
        <v>2756.25</v>
      </c>
      <c r="G23" s="37">
        <f>(F23*C6)+F23</f>
        <v>2894.0625</v>
      </c>
      <c r="H23" s="37">
        <f>(G23*C6)+G23</f>
        <v>3038.765625</v>
      </c>
    </row>
    <row r="24" spans="1:8" s="5" customFormat="1" ht="30" customHeight="1" x14ac:dyDescent="0.15">
      <c r="A24" s="140"/>
      <c r="B24" s="38" t="s">
        <v>48</v>
      </c>
      <c r="C24" s="39"/>
      <c r="D24" s="36">
        <f>D20*C24</f>
        <v>0</v>
      </c>
      <c r="E24" s="40">
        <f>(D24*C6)+D24</f>
        <v>0</v>
      </c>
      <c r="F24" s="40">
        <f>(E24*C6)+E24</f>
        <v>0</v>
      </c>
      <c r="G24" s="40">
        <f>(F24*C6)+F24</f>
        <v>0</v>
      </c>
      <c r="H24" s="40">
        <f>(G24*C6)+G24</f>
        <v>0</v>
      </c>
    </row>
    <row r="25" spans="1:8" s="5" customFormat="1" ht="30" customHeight="1" x14ac:dyDescent="0.15">
      <c r="A25" s="140"/>
      <c r="B25" s="38" t="s">
        <v>49</v>
      </c>
      <c r="C25" s="39"/>
      <c r="D25" s="36">
        <f>D20*C25</f>
        <v>0</v>
      </c>
      <c r="E25" s="40">
        <f>(D25*C6)+D25</f>
        <v>0</v>
      </c>
      <c r="F25" s="40">
        <f>(E25*C6)+E25</f>
        <v>0</v>
      </c>
      <c r="G25" s="40">
        <f>(F25*C6)+F25</f>
        <v>0</v>
      </c>
      <c r="H25" s="40">
        <f>(G25*C6)+G25</f>
        <v>0</v>
      </c>
    </row>
    <row r="26" spans="1:8" s="5" customFormat="1" ht="30" customHeight="1" x14ac:dyDescent="0.15">
      <c r="A26" s="140"/>
      <c r="B26" s="41" t="s">
        <v>29</v>
      </c>
      <c r="C26" s="39"/>
      <c r="D26" s="36">
        <f>D20*C26</f>
        <v>0</v>
      </c>
      <c r="E26" s="40">
        <f>(D26*C6)+D26</f>
        <v>0</v>
      </c>
      <c r="F26" s="40">
        <f>(E26*C6)+E26</f>
        <v>0</v>
      </c>
      <c r="G26" s="40">
        <f>(F26*C6)+F26</f>
        <v>0</v>
      </c>
      <c r="H26" s="40">
        <f>(G26*C6)+G26</f>
        <v>0</v>
      </c>
    </row>
    <row r="27" spans="1:8" s="5" customFormat="1" ht="30" customHeight="1" x14ac:dyDescent="0.15">
      <c r="A27" s="140"/>
      <c r="B27" s="38" t="s">
        <v>50</v>
      </c>
      <c r="C27" s="39"/>
      <c r="D27" s="36">
        <f>D20*C27</f>
        <v>0</v>
      </c>
      <c r="E27" s="40">
        <f>(D27*C6)+D27</f>
        <v>0</v>
      </c>
      <c r="F27" s="40">
        <f>(E27*C6)+E27</f>
        <v>0</v>
      </c>
      <c r="G27" s="40">
        <f>(F27*C6)+F27</f>
        <v>0</v>
      </c>
      <c r="H27" s="40">
        <f>(G27*C6)+G27</f>
        <v>0</v>
      </c>
    </row>
    <row r="28" spans="1:8" s="5" customFormat="1" ht="30" customHeight="1" x14ac:dyDescent="0.15">
      <c r="A28" s="140"/>
      <c r="B28" s="38" t="s">
        <v>51</v>
      </c>
      <c r="C28" s="39"/>
      <c r="D28" s="36">
        <f>D20*C28</f>
        <v>0</v>
      </c>
      <c r="E28" s="40">
        <f>(D28*C6)+D28</f>
        <v>0</v>
      </c>
      <c r="F28" s="40">
        <f>(E28*C6)+E28</f>
        <v>0</v>
      </c>
      <c r="G28" s="40">
        <f>(F28*C6)+F28</f>
        <v>0</v>
      </c>
      <c r="H28" s="40">
        <f>(G28*C6)+G28</f>
        <v>0</v>
      </c>
    </row>
    <row r="29" spans="1:8" s="5" customFormat="1" ht="30" customHeight="1" x14ac:dyDescent="0.15">
      <c r="A29" s="140"/>
      <c r="B29" s="38" t="s">
        <v>52</v>
      </c>
      <c r="C29" s="39">
        <v>0.25</v>
      </c>
      <c r="D29" s="36">
        <f>D20*C29</f>
        <v>12500</v>
      </c>
      <c r="E29" s="40">
        <f>(D29*C6)+D29</f>
        <v>13125</v>
      </c>
      <c r="F29" s="40">
        <f>(E29*C6)+E29</f>
        <v>13781.25</v>
      </c>
      <c r="G29" s="40">
        <f>(F29*C6)+F29</f>
        <v>14470.3125</v>
      </c>
      <c r="H29" s="40">
        <f>(G29*C6)+G29</f>
        <v>15193.828125</v>
      </c>
    </row>
    <row r="30" spans="1:8" s="5" customFormat="1" ht="30" customHeight="1" x14ac:dyDescent="0.15">
      <c r="A30" s="140"/>
      <c r="B30" s="38" t="s">
        <v>53</v>
      </c>
      <c r="C30" s="39"/>
      <c r="D30" s="36">
        <f>D20*C30</f>
        <v>0</v>
      </c>
      <c r="E30" s="40">
        <f>(D30*C6)+D30</f>
        <v>0</v>
      </c>
      <c r="F30" s="40">
        <f>(E30*C6)+E30</f>
        <v>0</v>
      </c>
      <c r="G30" s="40">
        <f>(F30*C6)+F30</f>
        <v>0</v>
      </c>
      <c r="H30" s="40">
        <f>(G30*C6)+G30</f>
        <v>0</v>
      </c>
    </row>
    <row r="31" spans="1:8" s="5" customFormat="1" ht="30" customHeight="1" x14ac:dyDescent="0.15">
      <c r="A31" s="140"/>
      <c r="B31" s="38" t="s">
        <v>54</v>
      </c>
      <c r="C31" s="39">
        <v>0.05</v>
      </c>
      <c r="D31" s="36">
        <f>D20*C31</f>
        <v>2500</v>
      </c>
      <c r="E31" s="40">
        <f>(D31*C6)+D31</f>
        <v>2625</v>
      </c>
      <c r="F31" s="40">
        <f>(E31*C6)+E31</f>
        <v>2756.25</v>
      </c>
      <c r="G31" s="40">
        <f>(F31*C6)+F31</f>
        <v>2894.0625</v>
      </c>
      <c r="H31" s="40">
        <f>(G31*C6)+G31</f>
        <v>3038.765625</v>
      </c>
    </row>
    <row r="32" spans="1:8" s="5" customFormat="1" ht="30" customHeight="1" thickBot="1" x14ac:dyDescent="0.2">
      <c r="A32" s="140"/>
      <c r="B32" s="42" t="s">
        <v>55</v>
      </c>
      <c r="C32" s="43">
        <v>0.8</v>
      </c>
      <c r="D32" s="141">
        <f>D20*C32</f>
        <v>40000</v>
      </c>
      <c r="E32" s="44">
        <f>(D32*C6)+D32</f>
        <v>42000</v>
      </c>
      <c r="F32" s="44">
        <f>(E32*C6)+E32</f>
        <v>44100</v>
      </c>
      <c r="G32" s="44">
        <f>(F32*C6)+F32</f>
        <v>46305</v>
      </c>
      <c r="H32" s="44">
        <f>(G32*C6)+G32</f>
        <v>48620.25</v>
      </c>
    </row>
    <row r="33" spans="1:8" s="5" customFormat="1" ht="30" customHeight="1" thickBot="1" x14ac:dyDescent="0.2">
      <c r="A33" s="142"/>
      <c r="B33" s="45" t="s">
        <v>56</v>
      </c>
      <c r="C33" s="46"/>
      <c r="D33" s="47">
        <f>SUM(D23:D32)</f>
        <v>57500</v>
      </c>
      <c r="E33" s="47">
        <f>SUM(E23:E32)</f>
        <v>60375</v>
      </c>
      <c r="F33" s="47">
        <f>SUM(F23:F32)</f>
        <v>63393.75</v>
      </c>
      <c r="G33" s="47">
        <f>SUM(G23:G32)</f>
        <v>66563.4375</v>
      </c>
      <c r="H33" s="47">
        <f>SUM(H23:H32)</f>
        <v>69891.609375</v>
      </c>
    </row>
  </sheetData>
  <mergeCells count="15">
    <mergeCell ref="A1:D3"/>
    <mergeCell ref="A4:H4"/>
    <mergeCell ref="F1:H1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14:C14"/>
    <mergeCell ref="B16:C16"/>
    <mergeCell ref="B15:C1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C719C-E96E-ED41-980D-09C71BB9B0AF}">
  <dimension ref="A1:I31"/>
  <sheetViews>
    <sheetView showGridLines="0" zoomScale="120" zoomScaleNormal="120" workbookViewId="0">
      <selection activeCell="G1" sqref="G1:I1"/>
    </sheetView>
  </sheetViews>
  <sheetFormatPr baseColWidth="10" defaultColWidth="8.6640625" defaultRowHeight="13" x14ac:dyDescent="0.15"/>
  <cols>
    <col min="1" max="1" width="2.83203125" style="31" customWidth="1"/>
    <col min="2" max="2" width="30.83203125" style="31" customWidth="1"/>
    <col min="3" max="3" width="4.83203125" style="2" customWidth="1"/>
    <col min="4" max="4" width="13.83203125" style="2" customWidth="1"/>
    <col min="5" max="5" width="6.83203125" style="2" customWidth="1"/>
    <col min="6" max="6" width="2.83203125" style="2" customWidth="1"/>
    <col min="7" max="7" width="30.83203125" style="31" customWidth="1"/>
    <col min="8" max="8" width="4.83203125" style="2" customWidth="1"/>
    <col min="9" max="9" width="13.83203125" style="2" customWidth="1"/>
    <col min="10" max="16384" width="8.6640625" style="2"/>
  </cols>
  <sheetData>
    <row r="1" spans="1:9" ht="30" customHeight="1" thickBot="1" x14ac:dyDescent="0.2">
      <c r="A1" s="101"/>
      <c r="B1" s="101"/>
      <c r="C1" s="101"/>
      <c r="D1" s="101"/>
      <c r="E1" s="118" t="s">
        <v>20</v>
      </c>
      <c r="F1" s="118"/>
      <c r="G1" s="103"/>
      <c r="H1" s="103"/>
      <c r="I1" s="103"/>
    </row>
    <row r="2" spans="1:9" ht="30" customHeight="1" thickBot="1" x14ac:dyDescent="0.2">
      <c r="A2" s="101"/>
      <c r="B2" s="101"/>
      <c r="C2" s="101"/>
      <c r="D2" s="101"/>
      <c r="E2" s="3"/>
      <c r="F2" s="3"/>
      <c r="G2" s="1" t="s">
        <v>22</v>
      </c>
      <c r="H2" s="117">
        <v>44927</v>
      </c>
      <c r="I2" s="117"/>
    </row>
    <row r="3" spans="1:9" ht="30" customHeight="1" thickBot="1" x14ac:dyDescent="0.2">
      <c r="A3" s="101"/>
      <c r="B3" s="101"/>
      <c r="C3" s="101"/>
      <c r="D3" s="101"/>
      <c r="F3" s="5"/>
      <c r="G3" s="1" t="s">
        <v>23</v>
      </c>
      <c r="H3" s="117">
        <v>45291</v>
      </c>
      <c r="I3" s="117"/>
    </row>
    <row r="4" spans="1:9" ht="20" customHeight="1" thickBot="1" x14ac:dyDescent="0.2">
      <c r="A4" s="116" t="s">
        <v>57</v>
      </c>
      <c r="B4" s="116"/>
      <c r="C4" s="116"/>
      <c r="D4" s="116"/>
      <c r="E4" s="116"/>
      <c r="F4" s="116"/>
      <c r="G4" s="116"/>
      <c r="H4" s="116"/>
      <c r="I4" s="116"/>
    </row>
    <row r="5" spans="1:9" s="11" customFormat="1" ht="30" customHeight="1" thickBot="1" x14ac:dyDescent="0.2">
      <c r="A5" s="119" t="s">
        <v>34</v>
      </c>
      <c r="B5" s="120"/>
      <c r="C5" s="120"/>
      <c r="D5" s="120"/>
      <c r="E5" s="120"/>
      <c r="F5" s="120"/>
      <c r="G5" s="120"/>
      <c r="H5" s="120"/>
      <c r="I5" s="121"/>
    </row>
    <row r="6" spans="1:9" s="15" customFormat="1" ht="30" customHeight="1" thickBot="1" x14ac:dyDescent="0.2">
      <c r="A6" s="112" t="s">
        <v>2</v>
      </c>
      <c r="B6" s="113"/>
      <c r="C6" s="113"/>
      <c r="D6" s="113"/>
      <c r="E6" s="48"/>
      <c r="F6" s="114" t="s">
        <v>6</v>
      </c>
      <c r="G6" s="114"/>
      <c r="H6" s="114"/>
      <c r="I6" s="114"/>
    </row>
    <row r="7" spans="1:9" ht="30" customHeight="1" x14ac:dyDescent="0.15">
      <c r="A7" s="16"/>
      <c r="B7" s="34" t="s">
        <v>25</v>
      </c>
      <c r="C7" s="34"/>
      <c r="D7" s="49"/>
      <c r="E7" s="50"/>
      <c r="F7" s="51"/>
      <c r="G7" s="34" t="s">
        <v>35</v>
      </c>
      <c r="H7" s="18"/>
      <c r="I7" s="52"/>
    </row>
    <row r="8" spans="1:9" ht="30" customHeight="1" x14ac:dyDescent="0.15">
      <c r="A8" s="19"/>
      <c r="B8" s="38" t="s">
        <v>58</v>
      </c>
      <c r="C8" s="38"/>
      <c r="D8" s="53"/>
      <c r="E8" s="50"/>
      <c r="F8" s="54"/>
      <c r="G8" s="38" t="s">
        <v>59</v>
      </c>
      <c r="H8" s="22"/>
      <c r="I8" s="55"/>
    </row>
    <row r="9" spans="1:9" ht="30" customHeight="1" x14ac:dyDescent="0.15">
      <c r="A9" s="19"/>
      <c r="B9" s="38" t="s">
        <v>60</v>
      </c>
      <c r="C9" s="38"/>
      <c r="D9" s="53"/>
      <c r="E9" s="50"/>
      <c r="F9" s="54"/>
      <c r="G9" s="41" t="s">
        <v>28</v>
      </c>
      <c r="H9" s="22"/>
      <c r="I9" s="55"/>
    </row>
    <row r="10" spans="1:9" ht="30" customHeight="1" x14ac:dyDescent="0.15">
      <c r="A10" s="19"/>
      <c r="B10" s="23" t="s">
        <v>61</v>
      </c>
      <c r="C10" s="23"/>
      <c r="D10" s="53"/>
      <c r="E10" s="50"/>
      <c r="F10" s="54"/>
      <c r="G10" s="38" t="s">
        <v>62</v>
      </c>
      <c r="H10" s="22"/>
      <c r="I10" s="55"/>
    </row>
    <row r="11" spans="1:9" ht="30" customHeight="1" x14ac:dyDescent="0.15">
      <c r="A11" s="19"/>
      <c r="B11" s="23" t="s">
        <v>63</v>
      </c>
      <c r="C11" s="23"/>
      <c r="D11" s="53"/>
      <c r="E11" s="50"/>
      <c r="F11" s="54"/>
      <c r="G11" s="38" t="s">
        <v>64</v>
      </c>
      <c r="H11" s="22"/>
      <c r="I11" s="55"/>
    </row>
    <row r="12" spans="1:9" ht="30" customHeight="1" x14ac:dyDescent="0.15">
      <c r="A12" s="19"/>
      <c r="B12" s="23" t="s">
        <v>65</v>
      </c>
      <c r="C12" s="23"/>
      <c r="D12" s="53"/>
      <c r="E12" s="50"/>
      <c r="F12" s="54"/>
      <c r="G12" s="42" t="s">
        <v>66</v>
      </c>
      <c r="H12" s="22"/>
      <c r="I12" s="55"/>
    </row>
    <row r="13" spans="1:9" ht="30" customHeight="1" x14ac:dyDescent="0.15">
      <c r="A13" s="19"/>
      <c r="B13" s="20" t="s">
        <v>67</v>
      </c>
      <c r="C13" s="23"/>
      <c r="D13" s="53"/>
      <c r="E13" s="50"/>
      <c r="F13" s="54"/>
      <c r="G13" s="38" t="s">
        <v>68</v>
      </c>
      <c r="H13" s="22"/>
      <c r="I13" s="55"/>
    </row>
    <row r="14" spans="1:9" ht="30" customHeight="1" x14ac:dyDescent="0.15">
      <c r="A14" s="19"/>
      <c r="B14" s="20" t="s">
        <v>69</v>
      </c>
      <c r="C14" s="23"/>
      <c r="D14" s="53"/>
      <c r="E14" s="50"/>
      <c r="F14" s="54"/>
      <c r="G14" s="38" t="s">
        <v>70</v>
      </c>
      <c r="H14" s="22"/>
      <c r="I14" s="55"/>
    </row>
    <row r="15" spans="1:9" ht="30" customHeight="1" x14ac:dyDescent="0.15">
      <c r="A15" s="19"/>
      <c r="B15" s="23" t="s">
        <v>71</v>
      </c>
      <c r="C15" s="23"/>
      <c r="D15" s="53"/>
      <c r="E15" s="50"/>
      <c r="F15" s="56"/>
      <c r="G15" s="57" t="s">
        <v>36</v>
      </c>
      <c r="H15" s="56"/>
      <c r="I15" s="58">
        <f>SUM(I7:I14)</f>
        <v>0</v>
      </c>
    </row>
    <row r="16" spans="1:9" ht="30" customHeight="1" thickBot="1" x14ac:dyDescent="0.2">
      <c r="A16" s="19"/>
      <c r="B16" s="41" t="s">
        <v>72</v>
      </c>
      <c r="C16" s="41"/>
      <c r="D16" s="53"/>
      <c r="E16" s="50"/>
      <c r="F16" s="59"/>
      <c r="G16" s="42"/>
      <c r="H16" s="26"/>
      <c r="I16" s="26"/>
    </row>
    <row r="17" spans="1:9" ht="30" customHeight="1" thickBot="1" x14ac:dyDescent="0.2">
      <c r="A17" s="60"/>
      <c r="B17" s="115" t="s">
        <v>33</v>
      </c>
      <c r="C17" s="115"/>
      <c r="D17" s="58">
        <f>SUM(D7:D16)</f>
        <v>0</v>
      </c>
      <c r="E17" s="50"/>
      <c r="F17" s="108" t="s">
        <v>37</v>
      </c>
      <c r="G17" s="108"/>
      <c r="H17" s="61"/>
      <c r="I17" s="62">
        <f>D17-I15</f>
        <v>0</v>
      </c>
    </row>
    <row r="18" spans="1:9" ht="14" thickBot="1" x14ac:dyDescent="0.2">
      <c r="A18" s="30"/>
      <c r="D18" s="32"/>
      <c r="E18" s="32"/>
      <c r="F18" s="32"/>
      <c r="H18" s="32"/>
      <c r="I18" s="32"/>
    </row>
    <row r="19" spans="1:9" s="15" customFormat="1" ht="30" customHeight="1" thickBot="1" x14ac:dyDescent="0.2">
      <c r="A19" s="109" t="s">
        <v>24</v>
      </c>
      <c r="B19" s="110"/>
      <c r="C19" s="110"/>
      <c r="D19" s="110"/>
      <c r="E19" s="110"/>
      <c r="F19" s="110"/>
      <c r="G19" s="110"/>
      <c r="H19" s="110"/>
      <c r="I19" s="111"/>
    </row>
    <row r="20" spans="1:9" s="15" customFormat="1" ht="30" customHeight="1" thickBot="1" x14ac:dyDescent="0.2">
      <c r="A20" s="112" t="s">
        <v>26</v>
      </c>
      <c r="B20" s="113"/>
      <c r="C20" s="113"/>
      <c r="D20" s="113"/>
      <c r="E20" s="48"/>
      <c r="F20" s="114" t="s">
        <v>30</v>
      </c>
      <c r="G20" s="114"/>
      <c r="H20" s="114"/>
      <c r="I20" s="114"/>
    </row>
    <row r="21" spans="1:9" ht="30" customHeight="1" x14ac:dyDescent="0.15">
      <c r="A21" s="16"/>
      <c r="B21" s="34" t="s">
        <v>73</v>
      </c>
      <c r="C21" s="34"/>
      <c r="D21" s="49"/>
      <c r="E21" s="50"/>
      <c r="F21" s="51"/>
      <c r="G21" s="34" t="s">
        <v>74</v>
      </c>
      <c r="H21" s="18"/>
      <c r="I21" s="52"/>
    </row>
    <row r="22" spans="1:9" ht="30" customHeight="1" x14ac:dyDescent="0.15">
      <c r="A22" s="19"/>
      <c r="B22" s="41" t="s">
        <v>75</v>
      </c>
      <c r="C22" s="38"/>
      <c r="D22" s="53"/>
      <c r="E22" s="50"/>
      <c r="F22" s="54"/>
      <c r="G22" s="38" t="s">
        <v>76</v>
      </c>
      <c r="H22" s="22"/>
      <c r="I22" s="55"/>
    </row>
    <row r="23" spans="1:9" ht="30" customHeight="1" x14ac:dyDescent="0.15">
      <c r="A23" s="19"/>
      <c r="B23" s="38" t="s">
        <v>77</v>
      </c>
      <c r="C23" s="38"/>
      <c r="D23" s="53"/>
      <c r="E23" s="50"/>
      <c r="F23" s="54"/>
      <c r="G23" s="41" t="s">
        <v>78</v>
      </c>
      <c r="H23" s="22"/>
      <c r="I23" s="55"/>
    </row>
    <row r="24" spans="1:9" ht="30" customHeight="1" x14ac:dyDescent="0.15">
      <c r="A24" s="19"/>
      <c r="B24" s="23" t="s">
        <v>79</v>
      </c>
      <c r="C24" s="23"/>
      <c r="D24" s="53"/>
      <c r="E24" s="50"/>
      <c r="F24" s="54"/>
      <c r="G24" s="41" t="s">
        <v>80</v>
      </c>
      <c r="H24" s="22"/>
      <c r="I24" s="55"/>
    </row>
    <row r="25" spans="1:9" ht="30" customHeight="1" x14ac:dyDescent="0.15">
      <c r="A25" s="19"/>
      <c r="B25" s="23" t="s">
        <v>81</v>
      </c>
      <c r="C25" s="23"/>
      <c r="D25" s="53"/>
      <c r="E25" s="50"/>
      <c r="F25" s="54"/>
      <c r="G25" s="38" t="s">
        <v>82</v>
      </c>
      <c r="H25" s="22"/>
      <c r="I25" s="55"/>
    </row>
    <row r="26" spans="1:9" ht="30" customHeight="1" x14ac:dyDescent="0.15">
      <c r="A26" s="19"/>
      <c r="B26" s="23" t="s">
        <v>83</v>
      </c>
      <c r="C26" s="23"/>
      <c r="D26" s="53"/>
      <c r="E26" s="50"/>
      <c r="F26" s="54"/>
      <c r="G26" s="38" t="s">
        <v>84</v>
      </c>
      <c r="H26" s="22"/>
      <c r="I26" s="55"/>
    </row>
    <row r="27" spans="1:9" ht="30" customHeight="1" thickBot="1" x14ac:dyDescent="0.2">
      <c r="A27" s="19"/>
      <c r="B27" s="23" t="s">
        <v>85</v>
      </c>
      <c r="C27" s="23"/>
      <c r="D27" s="53"/>
      <c r="E27" s="50"/>
      <c r="F27" s="56"/>
      <c r="G27" s="57" t="s">
        <v>31</v>
      </c>
      <c r="H27" s="56"/>
      <c r="I27" s="58">
        <f>SUM(I21:I26)</f>
        <v>0</v>
      </c>
    </row>
    <row r="28" spans="1:9" ht="30" customHeight="1" thickBot="1" x14ac:dyDescent="0.2">
      <c r="A28" s="63"/>
      <c r="B28" s="106" t="s">
        <v>27</v>
      </c>
      <c r="C28" s="106"/>
      <c r="D28" s="64">
        <f>SUM(D21:D27)</f>
        <v>0</v>
      </c>
      <c r="E28" s="50"/>
      <c r="F28" s="108" t="s">
        <v>32</v>
      </c>
      <c r="G28" s="108"/>
      <c r="H28" s="61"/>
      <c r="I28" s="62">
        <f>D28-I27</f>
        <v>0</v>
      </c>
    </row>
    <row r="29" spans="1:9" ht="30" customHeight="1" x14ac:dyDescent="0.15">
      <c r="A29" s="65"/>
      <c r="B29" s="66"/>
      <c r="C29" s="66"/>
      <c r="D29" s="67"/>
      <c r="E29" s="50"/>
      <c r="F29" s="107"/>
      <c r="G29" s="107"/>
      <c r="H29" s="68"/>
      <c r="I29" s="69"/>
    </row>
    <row r="30" spans="1:9" ht="30" customHeight="1" x14ac:dyDescent="0.15">
      <c r="A30" s="65"/>
      <c r="B30" s="70"/>
      <c r="C30" s="70"/>
      <c r="D30" s="67"/>
      <c r="E30" s="50"/>
      <c r="F30" s="50"/>
      <c r="G30" s="71"/>
      <c r="H30" s="72"/>
      <c r="I30" s="72"/>
    </row>
    <row r="31" spans="1:9" ht="30" customHeight="1" x14ac:dyDescent="0.15">
      <c r="A31" s="65"/>
      <c r="B31" s="104"/>
      <c r="C31" s="104"/>
      <c r="D31" s="67"/>
      <c r="E31" s="50"/>
      <c r="F31" s="105"/>
      <c r="G31" s="105"/>
      <c r="H31" s="73"/>
      <c r="I31" s="74"/>
    </row>
  </sheetData>
  <mergeCells count="19">
    <mergeCell ref="A19:I19"/>
    <mergeCell ref="A20:D20"/>
    <mergeCell ref="F20:I20"/>
    <mergeCell ref="B17:C17"/>
    <mergeCell ref="A1:D3"/>
    <mergeCell ref="G1:I1"/>
    <mergeCell ref="A4:I4"/>
    <mergeCell ref="H2:I2"/>
    <mergeCell ref="H3:I3"/>
    <mergeCell ref="E1:F1"/>
    <mergeCell ref="A5:I5"/>
    <mergeCell ref="F6:I6"/>
    <mergeCell ref="A6:D6"/>
    <mergeCell ref="F17:G17"/>
    <mergeCell ref="B31:C31"/>
    <mergeCell ref="F31:G31"/>
    <mergeCell ref="B28:C28"/>
    <mergeCell ref="F29:G29"/>
    <mergeCell ref="F28:G28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D47A2-F88F-5A4A-B867-B4A0739AB505}">
  <dimension ref="A1:I8"/>
  <sheetViews>
    <sheetView showGridLines="0" zoomScale="120" zoomScaleNormal="120" workbookViewId="0">
      <selection activeCell="E1" sqref="E1:G1"/>
    </sheetView>
  </sheetViews>
  <sheetFormatPr baseColWidth="10" defaultRowHeight="30" customHeight="1" x14ac:dyDescent="0.15"/>
  <cols>
    <col min="1" max="1" width="8.83203125" style="90" customWidth="1"/>
    <col min="2" max="2" width="20.83203125" style="91" customWidth="1"/>
    <col min="3" max="3" width="30.83203125" style="92" customWidth="1"/>
    <col min="4" max="4" width="13.1640625" style="93" bestFit="1" customWidth="1"/>
    <col min="5" max="5" width="11.1640625" style="94" bestFit="1" customWidth="1"/>
    <col min="6" max="6" width="10.83203125" style="91"/>
    <col min="7" max="7" width="10.83203125" style="95"/>
    <col min="8" max="16384" width="10.83203125" style="5"/>
  </cols>
  <sheetData>
    <row r="1" spans="1:9" ht="30" customHeight="1" thickBot="1" x14ac:dyDescent="0.2">
      <c r="A1" s="126"/>
      <c r="B1" s="126"/>
      <c r="C1" s="126"/>
      <c r="D1" s="1" t="s">
        <v>20</v>
      </c>
      <c r="E1" s="103"/>
      <c r="F1" s="103"/>
      <c r="G1" s="103"/>
    </row>
    <row r="2" spans="1:9" ht="30" customHeight="1" thickBot="1" x14ac:dyDescent="0.2">
      <c r="A2" s="126"/>
      <c r="B2" s="126"/>
      <c r="C2" s="126"/>
      <c r="D2" s="3"/>
      <c r="E2" s="3"/>
      <c r="F2" s="1" t="s">
        <v>22</v>
      </c>
      <c r="G2" s="4">
        <v>44927</v>
      </c>
    </row>
    <row r="3" spans="1:9" ht="30" customHeight="1" thickBot="1" x14ac:dyDescent="0.2">
      <c r="A3" s="126"/>
      <c r="B3" s="126"/>
      <c r="C3" s="126"/>
      <c r="D3" s="2"/>
      <c r="E3" s="5"/>
      <c r="F3" s="1" t="s">
        <v>23</v>
      </c>
      <c r="G3" s="6">
        <v>45291</v>
      </c>
    </row>
    <row r="4" spans="1:9" s="2" customFormat="1" ht="20" customHeight="1" thickBot="1" x14ac:dyDescent="0.2">
      <c r="A4" s="102" t="s">
        <v>86</v>
      </c>
      <c r="B4" s="102"/>
      <c r="C4" s="102"/>
      <c r="D4" s="102"/>
      <c r="E4" s="102"/>
      <c r="F4" s="102"/>
      <c r="G4" s="102"/>
      <c r="H4" s="75"/>
      <c r="I4" s="75"/>
    </row>
    <row r="5" spans="1:9" s="76" customFormat="1" ht="30" customHeight="1" thickBot="1" x14ac:dyDescent="0.2">
      <c r="A5" s="122" t="s">
        <v>8</v>
      </c>
      <c r="B5" s="123"/>
      <c r="C5" s="123"/>
      <c r="D5" s="123"/>
      <c r="E5" s="123"/>
      <c r="F5" s="123"/>
      <c r="G5" s="124"/>
    </row>
    <row r="6" spans="1:9" s="3" customFormat="1" ht="30" customHeight="1" thickBot="1" x14ac:dyDescent="0.2">
      <c r="A6" s="77"/>
      <c r="B6" s="77"/>
      <c r="C6" s="78" t="s">
        <v>21</v>
      </c>
      <c r="D6" s="125">
        <f>SUM(E8:E1000001)</f>
        <v>300.45</v>
      </c>
      <c r="E6" s="125"/>
      <c r="F6" s="79"/>
      <c r="G6" s="79"/>
    </row>
    <row r="7" spans="1:9" s="83" customFormat="1" ht="30" customHeight="1" thickBot="1" x14ac:dyDescent="0.2">
      <c r="A7" s="80" t="s">
        <v>9</v>
      </c>
      <c r="B7" s="81" t="s">
        <v>10</v>
      </c>
      <c r="C7" s="81" t="s">
        <v>11</v>
      </c>
      <c r="D7" s="81" t="s">
        <v>12</v>
      </c>
      <c r="E7" s="81" t="s">
        <v>13</v>
      </c>
      <c r="F7" s="81" t="s">
        <v>14</v>
      </c>
      <c r="G7" s="82" t="s">
        <v>17</v>
      </c>
    </row>
    <row r="8" spans="1:9" ht="30" customHeight="1" x14ac:dyDescent="0.15">
      <c r="A8" s="84">
        <v>44998</v>
      </c>
      <c r="B8" s="85" t="s">
        <v>18</v>
      </c>
      <c r="C8" s="86" t="s">
        <v>19</v>
      </c>
      <c r="D8" s="87">
        <v>5555555555</v>
      </c>
      <c r="E8" s="88">
        <v>300.45</v>
      </c>
      <c r="F8" s="85" t="s">
        <v>15</v>
      </c>
      <c r="G8" s="89" t="s">
        <v>16</v>
      </c>
    </row>
  </sheetData>
  <mergeCells count="5">
    <mergeCell ref="A5:G5"/>
    <mergeCell ref="D6:E6"/>
    <mergeCell ref="A1:C3"/>
    <mergeCell ref="E1:G1"/>
    <mergeCell ref="A4:G4"/>
  </mergeCells>
  <conditionalFormatting sqref="G8:G1048576">
    <cfRule type="notContainsText" dxfId="0" priority="1" operator="notContains" text="x">
      <formula>ISERROR(SEARCH("x",G8))</formula>
    </cfRule>
  </conditionalFormatting>
  <pageMargins left="0.7" right="0.7" top="0.75" bottom="0.75" header="0.3" footer="0.3"/>
  <pageSetup orientation="landscape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7FC7FC5F86AB4499EC8269E40BDA03" ma:contentTypeVersion="27" ma:contentTypeDescription="Create a new document." ma:contentTypeScope="" ma:versionID="7d941bef885ec922b3853ab50aef720b">
  <xsd:schema xmlns:xsd="http://www.w3.org/2001/XMLSchema" xmlns:xs="http://www.w3.org/2001/XMLSchema" xmlns:p="http://schemas.microsoft.com/office/2006/metadata/properties" xmlns:ns2="c5bfcc86-a34b-437e-a9a6-7bc1d0ab29bc" xmlns:ns3="3a3075f8-7400-4fa8-9983-121dc41136c5" targetNamespace="http://schemas.microsoft.com/office/2006/metadata/properties" ma:root="true" ma:fieldsID="88c86787a0821694ba0504adf98194ee" ns2:_="" ns3:_="">
    <xsd:import namespace="c5bfcc86-a34b-437e-a9a6-7bc1d0ab29bc"/>
    <xsd:import namespace="3a3075f8-7400-4fa8-9983-121dc41136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Date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bfcc86-a34b-437e-a9a6-7bc1d0ab2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ate" ma:index="20" nillable="true" ma:displayName="Date" ma:format="DateTime" ma:internalName="Date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41967b90-700a-4523-8966-52ee1d1b50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075f8-7400-4fa8-9983-121dc41136c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ba93e3d-07bb-4ab2-872a-5b821cc9f390}" ma:internalName="TaxCatchAll" ma:showField="CatchAllData" ma:web="3a3075f8-7400-4fa8-9983-121dc41136c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c5bfcc86-a34b-437e-a9a6-7bc1d0ab29bc" xsi:nil="true"/>
    <TaxCatchAll xmlns="3a3075f8-7400-4fa8-9983-121dc41136c5" xsi:nil="true"/>
    <lcf76f155ced4ddcb4097134ff3c332f xmlns="c5bfcc86-a34b-437e-a9a6-7bc1d0ab29b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749535C-7564-8946-98CF-33158D0027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EF376D-42F5-47E3-A2A9-88D099EE60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bfcc86-a34b-437e-a9a6-7bc1d0ab29bc"/>
    <ds:schemaRef ds:uri="3a3075f8-7400-4fa8-9983-121dc41136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AC97A3-5AF3-9942-9753-C79D4A17E25B}">
  <ds:schemaRefs>
    <ds:schemaRef ds:uri="http://schemas.microsoft.com/office/2006/metadata/properties"/>
    <ds:schemaRef ds:uri="http://schemas.microsoft.com/office/infopath/2007/PartnerControls"/>
    <ds:schemaRef ds:uri="c5bfcc86-a34b-437e-a9a6-7bc1d0ab29bc"/>
    <ds:schemaRef ds:uri="3a3075f8-7400-4fa8-9983-121dc41136c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Projected Budget</vt:lpstr>
      <vt:lpstr>Financial Statements</vt:lpstr>
      <vt:lpstr>Donations</vt:lpstr>
    </vt:vector>
  </TitlesOfParts>
  <Manager/>
  <Company>LinksNet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Justin Cox</cp:lastModifiedBy>
  <cp:revision/>
  <dcterms:created xsi:type="dcterms:W3CDTF">2007-03-07T16:05:55Z</dcterms:created>
  <dcterms:modified xsi:type="dcterms:W3CDTF">2023-03-30T20:23:35Z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0x010100F17FC7FC5F86AB4499EC8269E40BDA03</vt:lpwstr>
  </property>
</Properties>
</file>